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YAHSA\Policy\SDaly\"/>
    </mc:Choice>
  </mc:AlternateContent>
  <xr:revisionPtr revIDLastSave="0" documentId="8_{04C17767-235A-42D9-A000-3B0A2187030B}" xr6:coauthVersionLast="46" xr6:coauthVersionMax="46" xr10:uidLastSave="{00000000-0000-0000-0000-000000000000}"/>
  <bookViews>
    <workbookView xWindow="1152" yWindow="828" windowWidth="12936" windowHeight="9972" xr2:uid="{00000000-000D-0000-FFFF-FFFF00000000}"/>
  </bookViews>
  <sheets>
    <sheet name="Template" sheetId="1" r:id="rId1"/>
  </sheets>
  <definedNames>
    <definedName name="_xlnm.Print_Area" localSheetId="0">Template!$D$1:$N$24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J15" i="1"/>
  <c r="I15" i="1"/>
  <c r="H11" i="1"/>
  <c r="H14" i="1"/>
  <c r="I14" i="1"/>
  <c r="J14" i="1"/>
  <c r="I11" i="1"/>
  <c r="J11" i="1"/>
  <c r="H15" i="1"/>
  <c r="K15" i="1"/>
  <c r="M15" i="1"/>
  <c r="K11" i="1"/>
  <c r="K14" i="1"/>
  <c r="M14" i="1"/>
  <c r="M16" i="1"/>
</calcChain>
</file>

<file path=xl/sharedStrings.xml><?xml version="1.0" encoding="utf-8"?>
<sst xmlns="http://schemas.openxmlformats.org/spreadsheetml/2006/main" count="30" uniqueCount="30">
  <si>
    <t xml:space="preserve">   Nursing Home Name:       </t>
  </si>
  <si>
    <t>Current Staffing</t>
  </si>
  <si>
    <t>Minimum Staffing Mandate</t>
  </si>
  <si>
    <t>Shortfall</t>
  </si>
  <si>
    <t>Hourly Wage with Benefits</t>
  </si>
  <si>
    <t>Facility Hrs Using Proposal Categories</t>
  </si>
  <si>
    <t>Aide</t>
  </si>
  <si>
    <t>LPN</t>
  </si>
  <si>
    <t>RN</t>
  </si>
  <si>
    <t xml:space="preserve">  </t>
  </si>
  <si>
    <t>Proposed Staffing Level Cost Estimator</t>
  </si>
  <si>
    <t xml:space="preserve">Resident Count:     </t>
  </si>
  <si>
    <r>
      <rPr>
        <u/>
        <sz val="8"/>
        <color theme="1"/>
        <rFont val="Calibri"/>
        <family val="2"/>
        <scheme val="minor"/>
      </rPr>
      <t>Weekly</t>
    </r>
    <r>
      <rPr>
        <sz val="8"/>
        <color theme="1"/>
        <rFont val="Calibri"/>
        <family val="2"/>
        <scheme val="minor"/>
      </rPr>
      <t xml:space="preserve"> Staff Hrs Mandated per Resident</t>
    </r>
  </si>
  <si>
    <r>
      <rPr>
        <u/>
        <sz val="8"/>
        <color theme="1"/>
        <rFont val="Calibri"/>
        <family val="2"/>
        <scheme val="minor"/>
      </rPr>
      <t>Weekly</t>
    </r>
    <r>
      <rPr>
        <sz val="8"/>
        <color theme="1"/>
        <rFont val="Calibri"/>
        <family val="2"/>
        <scheme val="minor"/>
      </rPr>
      <t xml:space="preserve"> Staff Hrs Needed Based on Resident Count</t>
    </r>
  </si>
  <si>
    <r>
      <t xml:space="preserve">Additional </t>
    </r>
    <r>
      <rPr>
        <b/>
        <u/>
        <sz val="10"/>
        <color theme="1"/>
        <rFont val="Calibri"/>
        <family val="2"/>
        <scheme val="minor"/>
      </rPr>
      <t>Annual</t>
    </r>
    <r>
      <rPr>
        <b/>
        <sz val="10"/>
        <color theme="1"/>
        <rFont val="Calibri"/>
        <family val="2"/>
        <scheme val="minor"/>
      </rPr>
      <t xml:space="preserve"> Staffing Costs Required to Comply with Proposal</t>
    </r>
  </si>
  <si>
    <t>RN and/or LPN and/or Aide</t>
  </si>
  <si>
    <r>
      <t xml:space="preserve">ENTER Facility Hours Worked </t>
    </r>
    <r>
      <rPr>
        <u/>
        <sz val="8"/>
        <color theme="1"/>
        <rFont val="Calibri"/>
        <family val="2"/>
        <scheme val="minor"/>
      </rPr>
      <t>per Week</t>
    </r>
  </si>
  <si>
    <r>
      <t xml:space="preserve">ENTER Average </t>
    </r>
    <r>
      <rPr>
        <u/>
        <sz val="8"/>
        <color theme="1"/>
        <rFont val="Calibri"/>
        <family val="2"/>
        <scheme val="minor"/>
      </rPr>
      <t>Per-hour Wage</t>
    </r>
    <r>
      <rPr>
        <sz val="8"/>
        <color theme="1"/>
        <rFont val="Calibri"/>
        <family val="2"/>
        <scheme val="minor"/>
      </rPr>
      <t xml:space="preserve"> with Benefits</t>
    </r>
  </si>
  <si>
    <r>
      <t xml:space="preserve">Additional </t>
    </r>
    <r>
      <rPr>
        <b/>
        <u/>
        <sz val="8"/>
        <color theme="1"/>
        <rFont val="Calibri"/>
        <family val="2"/>
        <scheme val="minor"/>
      </rPr>
      <t xml:space="preserve">Weekly </t>
    </r>
    <r>
      <rPr>
        <b/>
        <sz val="8"/>
        <color theme="1"/>
        <rFont val="Calibri"/>
        <family val="2"/>
        <scheme val="minor"/>
      </rPr>
      <t xml:space="preserve"> Hours Needed, if any</t>
    </r>
  </si>
  <si>
    <t xml:space="preserve"> LPN and/or RN </t>
  </si>
  <si>
    <t>A</t>
  </si>
  <si>
    <t>B</t>
  </si>
  <si>
    <t>C</t>
  </si>
  <si>
    <t>D</t>
  </si>
  <si>
    <t>E</t>
  </si>
  <si>
    <t>F</t>
  </si>
  <si>
    <t>G</t>
  </si>
  <si>
    <t xml:space="preserve">The hourly wage figure entered on the "LPN and/or RN" line should be an hourly cost for RN, LPN or combination depending on the RN/LPN mix used to staff any additional hours needed to meet the combined RN/LPN standard of 1.1 hours per resident day.                                                              The hourly wage figure entered on the "RN and/or LPN and/or Aide" line should be an hourly cost for RN, LPN, Aide or combination depending on the RN/LPN mix used to staff any additional hours needed to meet the total nursing standard of 3.5 hours per resident day.    </t>
  </si>
  <si>
    <t>(ENTER DATA IN ALL YELLOW SHADED CELLS- RESIDENT COUNT, WORK HOURS. AND AVERAGE WAGES)</t>
  </si>
  <si>
    <t>Questions?  Please contact dkirstein@leadingageny.org or kallison@leadingageny.org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</si>
</sst>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4" tint="0.79998168889431442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1" tint="0.499984740745262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2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3" fontId="12" fillId="6" borderId="2" xfId="0" applyNumberFormat="1" applyFont="1" applyFill="1" applyBorder="1" applyAlignment="1" applyProtection="1">
      <alignment horizontal="center" vertical="center"/>
      <protection locked="0"/>
    </xf>
    <xf numFmtId="3" fontId="0" fillId="7" borderId="2" xfId="0" applyNumberFormat="1" applyFill="1" applyBorder="1" applyProtection="1"/>
    <xf numFmtId="0" fontId="0" fillId="7" borderId="2" xfId="0" applyFill="1" applyBorder="1" applyProtection="1"/>
    <xf numFmtId="0" fontId="0" fillId="5" borderId="0" xfId="0" applyFill="1" applyBorder="1" applyProtection="1">
      <protection locked="0"/>
    </xf>
    <xf numFmtId="0" fontId="14" fillId="5" borderId="0" xfId="0" applyFont="1" applyFill="1" applyProtection="1">
      <protection locked="0"/>
    </xf>
    <xf numFmtId="0" fontId="10" fillId="5" borderId="0" xfId="0" applyFont="1" applyFill="1" applyBorder="1" applyProtection="1">
      <protection locked="0"/>
    </xf>
    <xf numFmtId="0" fontId="14" fillId="5" borderId="0" xfId="0" applyFont="1" applyFill="1" applyBorder="1" applyProtection="1">
      <protection locked="0"/>
    </xf>
    <xf numFmtId="0" fontId="10" fillId="5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Border="1" applyProtection="1">
      <protection locked="0"/>
    </xf>
    <xf numFmtId="44" fontId="0" fillId="2" borderId="0" xfId="0" applyNumberFormat="1" applyFill="1" applyProtection="1">
      <protection locked="0"/>
    </xf>
    <xf numFmtId="0" fontId="12" fillId="7" borderId="3" xfId="0" applyFont="1" applyFill="1" applyBorder="1" applyProtection="1"/>
    <xf numFmtId="164" fontId="0" fillId="7" borderId="6" xfId="0" applyNumberFormat="1" applyFill="1" applyBorder="1" applyProtection="1"/>
    <xf numFmtId="164" fontId="0" fillId="0" borderId="12" xfId="0" applyNumberFormat="1" applyBorder="1" applyAlignment="1" applyProtection="1">
      <alignment vertical="center"/>
    </xf>
    <xf numFmtId="164" fontId="13" fillId="5" borderId="13" xfId="0" applyNumberFormat="1" applyFont="1" applyFill="1" applyBorder="1" applyProtection="1"/>
    <xf numFmtId="0" fontId="5" fillId="0" borderId="4" xfId="0" applyFont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3" fontId="12" fillId="6" borderId="4" xfId="0" applyNumberFormat="1" applyFont="1" applyFill="1" applyBorder="1" applyAlignment="1" applyProtection="1">
      <alignment horizontal="center" vertical="center"/>
      <protection locked="0"/>
    </xf>
    <xf numFmtId="3" fontId="0" fillId="5" borderId="4" xfId="0" applyNumberForma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44" fontId="12" fillId="6" borderId="5" xfId="3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vertical="center"/>
    </xf>
    <xf numFmtId="3" fontId="0" fillId="5" borderId="14" xfId="0" applyNumberForma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44" fontId="12" fillId="6" borderId="14" xfId="3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3" fontId="12" fillId="6" borderId="16" xfId="0" applyNumberFormat="1" applyFont="1" applyFill="1" applyBorder="1" applyAlignment="1" applyProtection="1">
      <alignment horizontal="center" vertical="center"/>
      <protection locked="0"/>
    </xf>
    <xf numFmtId="3" fontId="0" fillId="7" borderId="16" xfId="0" applyNumberFormat="1" applyFill="1" applyBorder="1" applyProtection="1"/>
    <xf numFmtId="0" fontId="0" fillId="7" borderId="16" xfId="0" applyFill="1" applyBorder="1" applyProtection="1"/>
    <xf numFmtId="0" fontId="12" fillId="7" borderId="17" xfId="0" applyFont="1" applyFill="1" applyBorder="1" applyProtection="1"/>
    <xf numFmtId="164" fontId="0" fillId="7" borderId="18" xfId="0" applyNumberFormat="1" applyFill="1" applyBorder="1" applyProtection="1"/>
    <xf numFmtId="0" fontId="5" fillId="0" borderId="19" xfId="0" applyFont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19" fillId="5" borderId="21" xfId="0" applyFont="1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vertical="center"/>
    </xf>
    <xf numFmtId="3" fontId="0" fillId="5" borderId="21" xfId="0" applyNumberForma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44" fontId="12" fillId="6" borderId="22" xfId="3" applyFont="1" applyFill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</xf>
    <xf numFmtId="4" fontId="5" fillId="7" borderId="16" xfId="0" applyNumberFormat="1" applyFont="1" applyFill="1" applyBorder="1" applyProtection="1"/>
    <xf numFmtId="4" fontId="5" fillId="7" borderId="2" xfId="0" applyNumberFormat="1" applyFont="1" applyFill="1" applyBorder="1" applyProtection="1"/>
    <xf numFmtId="0" fontId="20" fillId="9" borderId="2" xfId="0" applyFont="1" applyFill="1" applyBorder="1" applyAlignment="1" applyProtection="1">
      <alignment horizontal="center" vertical="center" wrapText="1"/>
      <protection locked="0"/>
    </xf>
    <xf numFmtId="165" fontId="5" fillId="9" borderId="4" xfId="1" applyNumberFormat="1" applyFont="1" applyFill="1" applyBorder="1" applyAlignment="1" applyProtection="1">
      <alignment horizontal="center" vertical="center"/>
    </xf>
    <xf numFmtId="4" fontId="5" fillId="9" borderId="21" xfId="1" applyNumberFormat="1" applyFont="1" applyFill="1" applyBorder="1" applyAlignment="1" applyProtection="1">
      <alignment horizontal="center" vertical="center"/>
    </xf>
    <xf numFmtId="0" fontId="14" fillId="5" borderId="0" xfId="0" applyFont="1" applyFill="1" applyAlignment="1" applyProtection="1">
      <alignment wrapText="1"/>
      <protection locked="0"/>
    </xf>
    <xf numFmtId="0" fontId="22" fillId="5" borderId="0" xfId="0" applyFont="1" applyFill="1" applyAlignment="1" applyProtection="1">
      <alignment horizontal="center"/>
      <protection locked="0"/>
    </xf>
    <xf numFmtId="0" fontId="23" fillId="5" borderId="0" xfId="0" applyFont="1" applyFill="1" applyProtection="1">
      <protection locked="0"/>
    </xf>
    <xf numFmtId="0" fontId="24" fillId="5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 applyProtection="1">
      <alignment horizontal="left" vertical="top" wrapText="1"/>
      <protection locked="0"/>
    </xf>
    <xf numFmtId="0" fontId="0" fillId="5" borderId="0" xfId="0" applyFill="1" applyAlignment="1" applyProtection="1">
      <alignment horizontal="right" vertical="center" wrapText="1"/>
      <protection locked="0"/>
    </xf>
    <xf numFmtId="0" fontId="1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</cellXfs>
  <cellStyles count="16">
    <cellStyle name="Comma" xfId="1" builtinId="3"/>
    <cellStyle name="Comma 2" xfId="2" xr:uid="{00000000-0005-0000-0000-000001000000}"/>
    <cellStyle name="Currency" xfId="3" builtinId="4"/>
    <cellStyle name="Currency 2" xfId="4" xr:uid="{00000000-0005-0000-0000-000003000000}"/>
    <cellStyle name="Normal" xfId="0" builtinId="0"/>
    <cellStyle name="Normal 2" xfId="5" xr:uid="{00000000-0005-0000-0000-000005000000}"/>
    <cellStyle name="Normal 2 5" xfId="6" xr:uid="{00000000-0005-0000-0000-000006000000}"/>
    <cellStyle name="Normal 2 6" xfId="7" xr:uid="{00000000-0005-0000-0000-000007000000}"/>
    <cellStyle name="Normal 3" xfId="8" xr:uid="{00000000-0005-0000-0000-000008000000}"/>
    <cellStyle name="Normal 4" xfId="9" xr:uid="{00000000-0005-0000-0000-000009000000}"/>
    <cellStyle name="Normal 4 2" xfId="10" xr:uid="{00000000-0005-0000-0000-00000A000000}"/>
    <cellStyle name="Normal 5" xfId="11" xr:uid="{00000000-0005-0000-0000-00000B000000}"/>
    <cellStyle name="Normal 6" xfId="12" xr:uid="{00000000-0005-0000-0000-00000C000000}"/>
    <cellStyle name="Normal 6 2" xfId="13" xr:uid="{00000000-0005-0000-0000-00000D000000}"/>
    <cellStyle name="Normal 7" xfId="14" xr:uid="{00000000-0005-0000-0000-00000E000000}"/>
    <cellStyle name="Percent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55666</xdr:rowOff>
    </xdr:from>
    <xdr:to>
      <xdr:col>13</xdr:col>
      <xdr:colOff>481970</xdr:colOff>
      <xdr:row>4</xdr:row>
      <xdr:rowOff>2350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154899-5B42-447F-AB5C-048A2BCA9448}"/>
            </a:ext>
          </a:extLst>
        </xdr:cNvPr>
        <xdr:cNvSpPr txBox="1"/>
      </xdr:nvSpPr>
      <xdr:spPr>
        <a:xfrm>
          <a:off x="1618137" y="550471"/>
          <a:ext cx="8648606" cy="85588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The staffing standards proposed in </a:t>
          </a:r>
          <a:r>
            <a:rPr lang="en-US" sz="1100" b="1" i="1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A.7119 (Gunther)/S.6346 (Rivera)</a:t>
          </a:r>
          <a:r>
            <a:rPr lang="en-US" sz="1100" b="1" i="1" baseline="0">
              <a:solidFill>
                <a:schemeClr val="tx2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ould require nursing homes to maintain average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nurse staffing levels of 3.5 hours per resident day, of which at least 2.2 hours would need to be CNA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hours and 1.1 hours would need to be a combination of RN and LPN hours</a:t>
          </a:r>
          <a:r>
            <a:rPr lang="en-US" sz="1100" b="1" i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.  This template assists</a:t>
          </a:r>
          <a:r>
            <a:rPr lang="en-US" sz="1100" b="1" i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members in estimating the additional cost that complying with this proposal would entail, if any.  Note that the final column displays annual figures.  </a:t>
          </a:r>
          <a:r>
            <a:rPr lang="en-US" sz="1100" b="1" i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This reflects the current legislative proposal as of 4/23/2021 which is subject to change.</a:t>
          </a:r>
          <a:endParaRPr lang="en-US" sz="1100" b="1" i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4</xdr:row>
      <xdr:rowOff>43815</xdr:rowOff>
    </xdr:from>
    <xdr:to>
      <xdr:col>2</xdr:col>
      <xdr:colOff>415316</xdr:colOff>
      <xdr:row>23</xdr:row>
      <xdr:rowOff>179367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AB547B-C7B5-4368-8F0A-36B4F529A2D6}"/>
            </a:ext>
          </a:extLst>
        </xdr:cNvPr>
        <xdr:cNvSpPr txBox="1"/>
      </xdr:nvSpPr>
      <xdr:spPr>
        <a:xfrm>
          <a:off x="0" y="1447825"/>
          <a:ext cx="1559553" cy="587529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900">
              <a:latin typeface="+mn-lt"/>
            </a:rPr>
            <a:t>The  template will calculate whether additional hours are needed.  </a:t>
          </a:r>
        </a:p>
        <a:p>
          <a:pPr>
            <a:lnSpc>
              <a:spcPts val="1200"/>
            </a:lnSpc>
          </a:pPr>
          <a:endParaRPr lang="en-US" sz="900">
            <a:latin typeface="+mn-lt"/>
          </a:endParaRPr>
        </a:p>
        <a:p>
          <a:pPr>
            <a:lnSpc>
              <a:spcPts val="1200"/>
            </a:lnSpc>
          </a:pPr>
          <a:r>
            <a:rPr lang="en-US" sz="900">
              <a:latin typeface="+mn-lt"/>
            </a:rPr>
            <a:t>For those professions where additional hours are needed, enter the hourly wage with benefits  in the yellow-shaded cells.  </a:t>
          </a:r>
        </a:p>
        <a:p>
          <a:pPr>
            <a:lnSpc>
              <a:spcPts val="1200"/>
            </a:lnSpc>
          </a:pPr>
          <a:endParaRPr lang="en-US" sz="900">
            <a:latin typeface="+mn-lt"/>
          </a:endParaRPr>
        </a:p>
        <a:p>
          <a:pPr>
            <a:lnSpc>
              <a:spcPts val="1200"/>
            </a:lnSpc>
          </a:pPr>
          <a:r>
            <a:rPr lang="en-US" sz="800">
              <a:latin typeface="+mn-lt"/>
            </a:rPr>
            <a:t>If </a:t>
          </a:r>
          <a:r>
            <a:rPr lang="en-US" sz="800" baseline="0">
              <a:latin typeface="+mn-lt"/>
            </a:rPr>
            <a:t>a</a:t>
          </a:r>
          <a:r>
            <a:rPr lang="en-US" sz="800">
              <a:latin typeface="+mn-lt"/>
            </a:rPr>
            <a:t> facility meets the 2.2 Aide standard and</a:t>
          </a:r>
          <a:r>
            <a:rPr lang="en-US" sz="800" baseline="0">
              <a:latin typeface="+mn-lt"/>
            </a:rPr>
            <a:t> the 1.1 RN/LPN standard but is short of the overall 3.5 hours of combined nursing care, it can use Aide, LPN or RN hours to meet the overall 3.5 hours requirement. </a:t>
          </a:r>
        </a:p>
        <a:p>
          <a:pPr>
            <a:lnSpc>
              <a:spcPts val="1200"/>
            </a:lnSpc>
          </a:pPr>
          <a:r>
            <a:rPr lang="en-US" sz="800" baseline="0">
              <a:latin typeface="+mn-lt"/>
            </a:rPr>
            <a:t> </a:t>
          </a:r>
          <a:endParaRPr lang="en-US" sz="800">
            <a:latin typeface="+mn-lt"/>
          </a:endParaRPr>
        </a:p>
        <a:p>
          <a:pPr>
            <a:lnSpc>
              <a:spcPts val="1100"/>
            </a:lnSpc>
          </a:pPr>
          <a:r>
            <a:rPr lang="en-US" sz="800">
              <a:latin typeface="+mn-lt"/>
            </a:rPr>
            <a:t>The template will calculate an estimated annual cost of meeting the requirements of the proposed staffing standards.</a:t>
          </a:r>
        </a:p>
        <a:p>
          <a:pPr>
            <a:lnSpc>
              <a:spcPts val="1100"/>
            </a:lnSpc>
          </a:pPr>
          <a:endParaRPr lang="en-US" sz="900">
            <a:latin typeface="+mn-lt"/>
          </a:endParaRPr>
        </a:p>
        <a:p>
          <a:pPr>
            <a:lnSpc>
              <a:spcPts val="1100"/>
            </a:lnSpc>
          </a:pPr>
          <a:r>
            <a:rPr lang="en-US" sz="800">
              <a:latin typeface="+mn-lt"/>
            </a:rPr>
            <a:t>Note that time is calculated in hours and fractions of hours not minutes (e.g., .75 hours which equates to 45 minutes).</a:t>
          </a:r>
        </a:p>
        <a:p>
          <a:pPr>
            <a:lnSpc>
              <a:spcPts val="1200"/>
            </a:lnSpc>
          </a:pPr>
          <a:endParaRPr lang="en-US" sz="900">
            <a:latin typeface="+mn-lt"/>
          </a:endParaRPr>
        </a:p>
        <a:p>
          <a:pPr>
            <a:lnSpc>
              <a:spcPts val="1200"/>
            </a:lnSpc>
          </a:pPr>
          <a:r>
            <a:rPr lang="en-US" sz="800" i="1">
              <a:latin typeface="+mn-lt"/>
            </a:rPr>
            <a:t>** THE</a:t>
          </a:r>
          <a:r>
            <a:rPr lang="en-US" sz="800" i="1" baseline="0">
              <a:latin typeface="+mn-lt"/>
            </a:rPr>
            <a:t> BILL REFLECTS A REQUIREMENT THAT A PROVIDER MEET THE MINIMUM STAFFING LEVELS ON ANY GIVEN DAY.  THE FINANCIAL IMPACT WILL BE GREATER THAN SHOWN IF WEEKEND STAFFING IS CURRENTLY LOWER ** </a:t>
          </a:r>
          <a:endParaRPr lang="en-US" sz="800" i="1">
            <a:latin typeface="+mn-lt"/>
          </a:endParaRPr>
        </a:p>
      </xdr:txBody>
    </xdr:sp>
    <xdr:clientData/>
  </xdr:twoCellAnchor>
  <xdr:twoCellAnchor>
    <xdr:from>
      <xdr:col>3</xdr:col>
      <xdr:colOff>522984</xdr:colOff>
      <xdr:row>18</xdr:row>
      <xdr:rowOff>216477</xdr:rowOff>
    </xdr:from>
    <xdr:to>
      <xdr:col>13</xdr:col>
      <xdr:colOff>18555</xdr:colOff>
      <xdr:row>23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01FA4B-F8D9-4A33-B13D-9AEB1BF4A199}"/>
            </a:ext>
          </a:extLst>
        </xdr:cNvPr>
        <xdr:cNvSpPr txBox="1"/>
      </xdr:nvSpPr>
      <xdr:spPr>
        <a:xfrm>
          <a:off x="2112546" y="6098474"/>
          <a:ext cx="7690782" cy="8349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0"/>
            <a:t>The proposal would require nursing homes to have sufficient staff to provide a total of 3.5</a:t>
          </a:r>
          <a:r>
            <a:rPr lang="en-US" sz="1050" b="0" baseline="0"/>
            <a:t> hours of nursing care per resident day, of which at least </a:t>
          </a:r>
          <a:r>
            <a:rPr lang="en-US" sz="1050" b="0"/>
            <a:t>2.2 hours would</a:t>
          </a:r>
          <a:r>
            <a:rPr lang="en-US" sz="1050" b="0" baseline="0"/>
            <a:t> need to be</a:t>
          </a:r>
          <a:r>
            <a:rPr lang="en-US" sz="1050" b="0"/>
            <a:t> provided by Aides</a:t>
          </a:r>
          <a:r>
            <a:rPr lang="en-US" sz="1050" b="0" baseline="0"/>
            <a:t> </a:t>
          </a:r>
          <a:r>
            <a:rPr lang="en-US" sz="1050" b="0"/>
            <a:t>and at least 1.1 hours would need to be provided by licensed</a:t>
          </a:r>
          <a:r>
            <a:rPr lang="en-US" sz="1050" b="0" baseline="0"/>
            <a:t> nurses (</a:t>
          </a:r>
          <a:r>
            <a:rPr lang="en-US" sz="1050" b="0"/>
            <a:t>LPNs or RNs).   </a:t>
          </a:r>
          <a:r>
            <a:rPr 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standards are keyed to hours reported through the Payroll Based Journal process.  Only RN and LPN hours reported in job codes 7 and 9 are counted as RN/LPN nursing hours (i.e., DON and RN/LPN with Administrative Duties are excluded).</a:t>
          </a:r>
          <a:endParaRPr lang="en-US" sz="1050"/>
        </a:p>
      </xdr:txBody>
    </xdr:sp>
    <xdr:clientData/>
  </xdr:twoCellAnchor>
  <xdr:twoCellAnchor>
    <xdr:from>
      <xdr:col>0</xdr:col>
      <xdr:colOff>7619</xdr:colOff>
      <xdr:row>0</xdr:row>
      <xdr:rowOff>15240</xdr:rowOff>
    </xdr:from>
    <xdr:to>
      <xdr:col>2</xdr:col>
      <xdr:colOff>428624</xdr:colOff>
      <xdr:row>3</xdr:row>
      <xdr:rowOff>163842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45A5B34-62A1-497B-9CE4-510F2446CFBF}"/>
            </a:ext>
          </a:extLst>
        </xdr:cNvPr>
        <xdr:cNvSpPr txBox="1"/>
      </xdr:nvSpPr>
      <xdr:spPr>
        <a:xfrm>
          <a:off x="7619" y="15240"/>
          <a:ext cx="1564005" cy="1444002"/>
        </a:xfrm>
        <a:prstGeom prst="rect">
          <a:avLst/>
        </a:prstGeom>
        <a:solidFill>
          <a:srgbClr val="FFC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US" sz="1100" b="1" u="sng"/>
            <a:t>Instructions:</a:t>
          </a:r>
        </a:p>
        <a:p>
          <a:pPr>
            <a:lnSpc>
              <a:spcPts val="1100"/>
            </a:lnSpc>
          </a:pPr>
          <a:endParaRPr lang="en-US" sz="1000"/>
        </a:p>
        <a:p>
          <a:pPr>
            <a:lnSpc>
              <a:spcPts val="1100"/>
            </a:lnSpc>
          </a:pPr>
          <a:r>
            <a:rPr lang="en-US" sz="1000" b="1" i="1"/>
            <a:t>Enter current</a:t>
          </a:r>
          <a:r>
            <a:rPr lang="en-US" sz="1000" b="1" i="1" baseline="0"/>
            <a:t> resident count and total weekly hours worked (direct care only) for Aides, LPNs and RNs in the yellow shaded boxes.  Include contract staff hours.</a:t>
          </a:r>
          <a:endParaRPr lang="en-US" sz="1000" b="1" i="1"/>
        </a:p>
      </xdr:txBody>
    </xdr:sp>
    <xdr:clientData/>
  </xdr:twoCellAnchor>
  <xdr:twoCellAnchor>
    <xdr:from>
      <xdr:col>11</xdr:col>
      <xdr:colOff>123703</xdr:colOff>
      <xdr:row>15</xdr:row>
      <xdr:rowOff>80406</xdr:rowOff>
    </xdr:from>
    <xdr:to>
      <xdr:col>11</xdr:col>
      <xdr:colOff>500991</xdr:colOff>
      <xdr:row>16</xdr:row>
      <xdr:rowOff>247402</xdr:rowOff>
    </xdr:to>
    <xdr:sp macro="" textlink="">
      <xdr:nvSpPr>
        <xdr:cNvPr id="8" name="Arrow: Bent-Up 7">
          <a:extLst>
            <a:ext uri="{FF2B5EF4-FFF2-40B4-BE49-F238E27FC236}">
              <a16:creationId xmlns:a16="http://schemas.microsoft.com/office/drawing/2014/main" id="{C53DA7B5-7AE1-4810-9C78-738F8420BDDF}"/>
            </a:ext>
          </a:extLst>
        </xdr:cNvPr>
        <xdr:cNvSpPr/>
      </xdr:nvSpPr>
      <xdr:spPr>
        <a:xfrm>
          <a:off x="7774628" y="4849091"/>
          <a:ext cx="377288" cy="432954"/>
        </a:xfrm>
        <a:prstGeom prst="bentUpArrow">
          <a:avLst>
            <a:gd name="adj1" fmla="val 25000"/>
            <a:gd name="adj2" fmla="val 25000"/>
            <a:gd name="adj3" fmla="val 44672"/>
          </a:avLst>
        </a:prstGeom>
        <a:solidFill>
          <a:srgbClr val="92D05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showRowColHeaders="0" tabSelected="1" zoomScale="120" zoomScaleNormal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1" sqref="K11:L11"/>
    </sheetView>
  </sheetViews>
  <sheetFormatPr defaultColWidth="9.109375" defaultRowHeight="14.4" x14ac:dyDescent="0.3"/>
  <cols>
    <col min="1" max="1" width="9.109375" style="8"/>
    <col min="2" max="2" width="8" style="8" customWidth="1"/>
    <col min="3" max="3" width="6.6640625" style="8" customWidth="1"/>
    <col min="4" max="4" width="10.109375" style="8" customWidth="1"/>
    <col min="5" max="5" width="7" style="8" customWidth="1"/>
    <col min="6" max="6" width="16.33203125" style="8" customWidth="1"/>
    <col min="7" max="7" width="11" style="8" customWidth="1"/>
    <col min="8" max="8" width="11.88671875" style="8" customWidth="1"/>
    <col min="9" max="9" width="12.109375" style="8" customWidth="1"/>
    <col min="10" max="10" width="13.6640625" style="8" customWidth="1"/>
    <col min="11" max="11" width="12.109375" style="8" customWidth="1"/>
    <col min="12" max="12" width="12" style="8" customWidth="1"/>
    <col min="13" max="13" width="16.5546875" style="8" customWidth="1"/>
    <col min="14" max="15" width="9.109375" style="8"/>
    <col min="16" max="16" width="10.109375" style="8" bestFit="1" customWidth="1"/>
    <col min="17" max="17" width="12.109375" style="8" bestFit="1" customWidth="1"/>
    <col min="18" max="16384" width="9.109375" style="8"/>
  </cols>
  <sheetData>
    <row r="1" spans="1:24" s="4" customFormat="1" ht="39" customHeight="1" x14ac:dyDescent="0.5">
      <c r="A1" s="1"/>
      <c r="B1" s="1"/>
      <c r="C1" s="28"/>
      <c r="D1" s="2" t="s">
        <v>10</v>
      </c>
      <c r="E1" s="2"/>
      <c r="F1" s="2"/>
      <c r="G1" s="2"/>
      <c r="H1" s="2"/>
      <c r="I1" s="2"/>
      <c r="J1" s="2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5.8" x14ac:dyDescent="0.5">
      <c r="A2" s="6"/>
      <c r="B2" s="6"/>
      <c r="C2" s="2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5"/>
      <c r="R2" s="6"/>
      <c r="S2" s="6"/>
      <c r="T2" s="6"/>
      <c r="U2" s="6"/>
      <c r="V2" s="6"/>
      <c r="W2" s="6"/>
      <c r="X2" s="6"/>
    </row>
    <row r="3" spans="1:24" ht="36.75" customHeight="1" x14ac:dyDescent="0.3">
      <c r="A3" s="6"/>
      <c r="B3" s="6"/>
      <c r="C3" s="2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9" customHeight="1" x14ac:dyDescent="0.3">
      <c r="A4" s="6"/>
      <c r="B4" s="6"/>
      <c r="C4" s="2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8" customHeight="1" x14ac:dyDescent="0.3">
      <c r="A5" s="6"/>
      <c r="B5" s="6"/>
      <c r="C5" s="2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7.75" customHeight="1" x14ac:dyDescent="0.3">
      <c r="A6" s="6"/>
      <c r="B6" s="6"/>
      <c r="C6" s="29"/>
      <c r="D6" s="76" t="s">
        <v>0</v>
      </c>
      <c r="E6" s="76"/>
      <c r="F6" s="76"/>
      <c r="G6" s="77"/>
      <c r="H6" s="77"/>
      <c r="I6" s="77"/>
      <c r="J6" s="77"/>
      <c r="K6" s="77"/>
      <c r="L6" s="77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.75" customHeight="1" x14ac:dyDescent="0.3">
      <c r="A7" s="6"/>
      <c r="B7" s="6"/>
      <c r="C7" s="29"/>
      <c r="D7" s="78" t="s">
        <v>11</v>
      </c>
      <c r="E7" s="78"/>
      <c r="F7" s="78"/>
      <c r="G7" s="10"/>
      <c r="H7" s="11"/>
      <c r="I7" s="12"/>
      <c r="J7" s="12"/>
      <c r="K7" s="12"/>
      <c r="L7" s="12"/>
      <c r="M7" s="9"/>
      <c r="N7" s="9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customHeight="1" thickBot="1" x14ac:dyDescent="0.35">
      <c r="A8" s="6"/>
      <c r="B8" s="6"/>
      <c r="C8" s="29"/>
      <c r="D8" s="9"/>
      <c r="E8" s="9"/>
      <c r="F8" s="9"/>
      <c r="G8" s="69" t="s">
        <v>20</v>
      </c>
      <c r="H8" s="69" t="s">
        <v>21</v>
      </c>
      <c r="I8" s="69" t="s">
        <v>22</v>
      </c>
      <c r="J8" s="69" t="s">
        <v>23</v>
      </c>
      <c r="K8" s="69" t="s">
        <v>24</v>
      </c>
      <c r="L8" s="69" t="s">
        <v>25</v>
      </c>
      <c r="M8" s="69" t="s">
        <v>26</v>
      </c>
      <c r="N8" s="9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7" customHeight="1" x14ac:dyDescent="0.3">
      <c r="A9" s="6"/>
      <c r="B9" s="6"/>
      <c r="C9" s="29"/>
      <c r="D9" s="9"/>
      <c r="E9" s="9"/>
      <c r="F9" s="13"/>
      <c r="G9" s="79" t="s">
        <v>1</v>
      </c>
      <c r="H9" s="80"/>
      <c r="I9" s="81" t="s">
        <v>2</v>
      </c>
      <c r="J9" s="82"/>
      <c r="K9" s="65" t="s">
        <v>3</v>
      </c>
      <c r="L9" s="14" t="s">
        <v>4</v>
      </c>
      <c r="M9" s="73" t="s">
        <v>14</v>
      </c>
      <c r="N9" s="9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3.5" customHeight="1" x14ac:dyDescent="0.3">
      <c r="A10" s="6"/>
      <c r="B10" s="6"/>
      <c r="C10" s="29"/>
      <c r="D10" s="9"/>
      <c r="E10" s="9"/>
      <c r="F10" s="13"/>
      <c r="G10" s="15" t="s">
        <v>16</v>
      </c>
      <c r="H10" s="15" t="s">
        <v>5</v>
      </c>
      <c r="I10" s="16" t="s">
        <v>12</v>
      </c>
      <c r="J10" s="17" t="s">
        <v>13</v>
      </c>
      <c r="K10" s="65" t="s">
        <v>18</v>
      </c>
      <c r="L10" s="18" t="s">
        <v>17</v>
      </c>
      <c r="M10" s="74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3.25" customHeight="1" thickBot="1" x14ac:dyDescent="0.35">
      <c r="A11" s="6"/>
      <c r="B11" s="6"/>
      <c r="C11" s="29"/>
      <c r="D11" s="9"/>
      <c r="E11" s="35">
        <v>2.2000000000000002</v>
      </c>
      <c r="F11" s="36" t="s">
        <v>6</v>
      </c>
      <c r="G11" s="37"/>
      <c r="H11" s="38">
        <f>G11</f>
        <v>0</v>
      </c>
      <c r="I11" s="39">
        <f>E11*7</f>
        <v>15.400000000000002</v>
      </c>
      <c r="J11" s="40">
        <f>I11*G7</f>
        <v>0</v>
      </c>
      <c r="K11" s="66">
        <f>IF(G11&gt;J11,"sufficient",J11-G11)</f>
        <v>0</v>
      </c>
      <c r="L11" s="41"/>
      <c r="M11" s="33">
        <f>IF(K11="sufficient",0,K11*L11*52)</f>
        <v>0</v>
      </c>
      <c r="N11" s="9"/>
      <c r="O11" s="6"/>
      <c r="P11" s="30"/>
      <c r="Q11" s="30"/>
      <c r="R11" s="6"/>
      <c r="S11" s="6"/>
      <c r="T11" s="6"/>
      <c r="U11" s="6"/>
      <c r="V11" s="6"/>
      <c r="W11" s="6"/>
      <c r="X11" s="6"/>
    </row>
    <row r="12" spans="1:24" ht="22.5" customHeight="1" x14ac:dyDescent="0.3">
      <c r="A12" s="6"/>
      <c r="B12" s="6"/>
      <c r="C12" s="29"/>
      <c r="D12" s="9"/>
      <c r="E12" s="48"/>
      <c r="F12" s="49" t="s">
        <v>7</v>
      </c>
      <c r="G12" s="50"/>
      <c r="H12" s="51"/>
      <c r="I12" s="52"/>
      <c r="J12" s="51"/>
      <c r="K12" s="63"/>
      <c r="L12" s="53"/>
      <c r="M12" s="54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.75" customHeight="1" x14ac:dyDescent="0.3">
      <c r="A13" s="6"/>
      <c r="B13" s="6"/>
      <c r="C13" s="29"/>
      <c r="D13" s="9"/>
      <c r="E13" s="55"/>
      <c r="F13" s="19" t="s">
        <v>8</v>
      </c>
      <c r="G13" s="20"/>
      <c r="H13" s="21"/>
      <c r="I13" s="22"/>
      <c r="J13" s="21"/>
      <c r="K13" s="64"/>
      <c r="L13" s="31"/>
      <c r="M13" s="32"/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2.25" customHeight="1" thickBot="1" x14ac:dyDescent="0.35">
      <c r="A14" s="6"/>
      <c r="B14" s="6"/>
      <c r="C14" s="29"/>
      <c r="D14" s="9"/>
      <c r="E14" s="56">
        <v>1.1000000000000001</v>
      </c>
      <c r="F14" s="57" t="s">
        <v>19</v>
      </c>
      <c r="G14" s="58"/>
      <c r="H14" s="59">
        <f>G12+G13</f>
        <v>0</v>
      </c>
      <c r="I14" s="60">
        <f>E14*7</f>
        <v>7.7000000000000011</v>
      </c>
      <c r="J14" s="59">
        <f>I14*G7</f>
        <v>0</v>
      </c>
      <c r="K14" s="67">
        <f>IF(H14&gt;J14,"sufficient",J14-H14)</f>
        <v>0</v>
      </c>
      <c r="L14" s="61"/>
      <c r="M14" s="62">
        <f>IF(K14="sufficient",0,K14*L14*52)</f>
        <v>0</v>
      </c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2.25" customHeight="1" thickBot="1" x14ac:dyDescent="0.35">
      <c r="A15" s="6"/>
      <c r="B15" s="6"/>
      <c r="C15" s="29"/>
      <c r="D15" s="9"/>
      <c r="E15" s="42">
        <v>3.5</v>
      </c>
      <c r="F15" s="43" t="s">
        <v>15</v>
      </c>
      <c r="G15" s="44"/>
      <c r="H15" s="45">
        <f>H14+H11</f>
        <v>0</v>
      </c>
      <c r="I15" s="46">
        <f>E15*7</f>
        <v>24.5</v>
      </c>
      <c r="J15" s="45">
        <f>I15*G7</f>
        <v>0</v>
      </c>
      <c r="K15" s="67">
        <f>IF(H15&gt;J15,"sufficient",J15-H15)</f>
        <v>0</v>
      </c>
      <c r="L15" s="47"/>
      <c r="M15" s="62">
        <f>IF(K15="sufficient",0,K15*L15*52)</f>
        <v>0</v>
      </c>
      <c r="N15" s="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 customHeight="1" thickBot="1" x14ac:dyDescent="0.35">
      <c r="A16" s="6"/>
      <c r="B16" s="6"/>
      <c r="C16" s="29"/>
      <c r="D16" s="9"/>
      <c r="E16" s="70" t="s">
        <v>28</v>
      </c>
      <c r="F16" s="71"/>
      <c r="G16" s="71"/>
      <c r="H16" s="71"/>
      <c r="I16" s="9"/>
      <c r="J16" s="9"/>
      <c r="K16" s="9"/>
      <c r="L16" s="9"/>
      <c r="M16" s="34">
        <f>SUM(M11,M13:M14)</f>
        <v>0</v>
      </c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7" customHeight="1" x14ac:dyDescent="0.3">
      <c r="A17" s="6"/>
      <c r="B17" s="6"/>
      <c r="C17" s="29"/>
      <c r="D17" s="9"/>
      <c r="E17" s="75" t="s">
        <v>27</v>
      </c>
      <c r="F17" s="75"/>
      <c r="G17" s="75"/>
      <c r="H17" s="75"/>
      <c r="I17" s="75"/>
      <c r="J17" s="75"/>
      <c r="K17" s="75"/>
      <c r="L17" s="23"/>
      <c r="M17" s="9"/>
      <c r="N17" s="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4.75" customHeight="1" x14ac:dyDescent="0.3">
      <c r="A18" s="6"/>
      <c r="B18" s="6"/>
      <c r="C18" s="29"/>
      <c r="D18" s="9"/>
      <c r="E18" s="75"/>
      <c r="F18" s="75"/>
      <c r="G18" s="75"/>
      <c r="H18" s="75"/>
      <c r="I18" s="75"/>
      <c r="J18" s="75"/>
      <c r="K18" s="75"/>
      <c r="L18" s="68"/>
      <c r="M18" s="68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2.5" customHeight="1" x14ac:dyDescent="0.3">
      <c r="A19" s="6"/>
      <c r="B19" s="6"/>
      <c r="C19" s="29"/>
      <c r="E19" s="9"/>
      <c r="F19" s="24"/>
      <c r="G19" s="25"/>
      <c r="H19" s="24"/>
      <c r="I19" s="24"/>
      <c r="J19" s="9"/>
      <c r="K19" s="9"/>
      <c r="L19" s="26"/>
      <c r="M19" s="24"/>
      <c r="N19" s="24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 customHeight="1" x14ac:dyDescent="0.3">
      <c r="A20" s="6"/>
      <c r="B20" s="6"/>
      <c r="C20" s="29"/>
      <c r="D20" s="9"/>
      <c r="E20" s="24"/>
      <c r="F20" s="24"/>
      <c r="G20" s="27"/>
      <c r="H20" s="24"/>
      <c r="I20" s="24"/>
      <c r="J20" s="9"/>
      <c r="K20" s="9"/>
      <c r="L20" s="24"/>
      <c r="M20" s="24"/>
      <c r="N20" s="24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x14ac:dyDescent="0.3">
      <c r="A21" s="6"/>
      <c r="B21" s="6"/>
      <c r="C21" s="29"/>
      <c r="D21" s="9"/>
      <c r="E21" s="24"/>
      <c r="F21" s="24"/>
      <c r="G21" s="24"/>
      <c r="H21" s="24"/>
      <c r="I21" s="24"/>
      <c r="J21" s="24"/>
      <c r="K21" s="24" t="s">
        <v>9</v>
      </c>
      <c r="L21" s="24"/>
      <c r="M21" s="24"/>
      <c r="N21" s="24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3">
      <c r="A22" s="6"/>
      <c r="B22" s="6"/>
      <c r="C22" s="2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x14ac:dyDescent="0.3">
      <c r="A23" s="6"/>
      <c r="B23" s="6"/>
      <c r="C23" s="2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3">
      <c r="A24" s="6"/>
      <c r="B24" s="6"/>
      <c r="C24" s="2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x14ac:dyDescent="0.3">
      <c r="A25" s="6"/>
      <c r="B25" s="6"/>
      <c r="C25" s="2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3">
      <c r="A26" s="6"/>
      <c r="B26" s="6"/>
      <c r="C26" s="6"/>
      <c r="D26" s="72" t="s">
        <v>29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</sheetData>
  <sheetProtection sheet="1" objects="1" scenarios="1"/>
  <mergeCells count="7">
    <mergeCell ref="M9:M10"/>
    <mergeCell ref="E17:K18"/>
    <mergeCell ref="D6:F6"/>
    <mergeCell ref="G6:L6"/>
    <mergeCell ref="D7:F7"/>
    <mergeCell ref="G9:H9"/>
    <mergeCell ref="I9:J9"/>
  </mergeCells>
  <pageMargins left="0.25" right="0.25" top="0.75" bottom="0.75" header="0.3" footer="0.3"/>
  <pageSetup scale="90" orientation="landscape" r:id="rId1"/>
  <headerFooter>
    <oddFooter>&amp;L&amp;"-,Bold Italic"&amp;8LeadingAge NY&amp;R&amp;"-,Bold Italic"&amp;8April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LeadingAge 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Kirstein</dc:creator>
  <cp:lastModifiedBy>Sarah Daly</cp:lastModifiedBy>
  <cp:lastPrinted>2021-04-23T14:18:40Z</cp:lastPrinted>
  <dcterms:created xsi:type="dcterms:W3CDTF">2014-05-15T14:09:13Z</dcterms:created>
  <dcterms:modified xsi:type="dcterms:W3CDTF">2021-04-23T18:41:35Z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1.3.1.4</vt:lpwstr>
  </property>
</Properties>
</file>